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30086 - 27.03. - ZCU - Výpočetní technika (III.) 031 - 2023 monitor a flash disk\"/>
    </mc:Choice>
  </mc:AlternateContent>
  <xr:revisionPtr revIDLastSave="0" documentId="13_ncr:1_{32578E34-671E-4FF9-A066-A790675402A5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Výpočetní technika" sheetId="1" r:id="rId1"/>
  </sheets>
  <definedNames>
    <definedName name="_xlnm.Print_Area" localSheetId="0">'Výpočetní technika'!$B$1:$V$12</definedName>
  </definedNames>
  <calcPr calcId="191029"/>
</workbook>
</file>

<file path=xl/calcChain.xml><?xml version="1.0" encoding="utf-8"?>
<calcChain xmlns="http://schemas.openxmlformats.org/spreadsheetml/2006/main">
  <c r="P8" i="1" l="1"/>
  <c r="S8" i="1"/>
  <c r="T8" i="1"/>
  <c r="P7" i="1"/>
  <c r="Q11" i="1" s="1"/>
  <c r="T7" i="1" l="1"/>
  <c r="S7" i="1" l="1"/>
  <c r="R11" i="1" s="1"/>
</calcChain>
</file>

<file path=xl/sharedStrings.xml><?xml version="1.0" encoding="utf-8"?>
<sst xmlns="http://schemas.openxmlformats.org/spreadsheetml/2006/main" count="52" uniqueCount="47">
  <si>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</si>
  <si>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</si>
  <si>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</si>
  <si>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</si>
  <si>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</si>
  <si>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</si>
  <si>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</si>
  <si>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</si>
  <si>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</si>
  <si>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</si>
  <si>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</si>
  <si>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30231310-3 - Ploché monitory</t>
  </si>
  <si>
    <t>30237300-2 - Doplňky k počítačům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</si>
  <si>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</si>
  <si>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</si>
  <si>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</si>
  <si>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</si>
  <si>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</si>
  <si>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</si>
  <si>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</si>
  <si>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</si>
  <si>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</si>
  <si>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</si>
  <si>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</si>
  <si>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</si>
  <si>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</si>
  <si>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</si>
  <si>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</si>
  <si>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</si>
  <si>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</si>
  <si>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</si>
  <si>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Samostatná faktura</t>
  </si>
  <si>
    <t>NE</t>
  </si>
  <si>
    <t>Pokud financováno z projektových prostředků, pak ŘEŠITEL uvede: NÁZEV A ČÍSLO DOTAČNÍHO PROJEKTU</t>
  </si>
  <si>
    <t>Ilona Mikulášková, 
Tel.: 37763 1501,
602 470 180</t>
  </si>
  <si>
    <t>Kollárova 19,
301 00 Plzeň,
Provoz a služby - Správa,
místnost KO 223</t>
  </si>
  <si>
    <t xml:space="preserve">Příloha č. 2 Kupní smlouvy - technická specifikace
Výpočetní technika (III.) 031 - 2023 </t>
  </si>
  <si>
    <t>Hana Menclová,
Tel.: 37763 4853,
602 167 797</t>
  </si>
  <si>
    <t>Kollárova 19, 
301 00 Plzeň,
Správa kolejí a menz,
místnost KO 222</t>
  </si>
  <si>
    <t>Monitor LCD 24"16:10</t>
  </si>
  <si>
    <t>Záruka na zboží min. 36 měsíců.</t>
  </si>
  <si>
    <t>USB flash disk</t>
  </si>
  <si>
    <t>USB flash disk o kapacitě min. 128 GB.
Min. s konektorem USB 3.1 Gen 1, Type-A.
Rychlost čtení min. 150 MB/s, rychlost zápisu min. 50 MB/s.
Podpora technologie plug and play, odolné zpracování s poutkem (celokovový design), barva se preferuje stříbrná.</t>
  </si>
  <si>
    <t>Velikost úhlopříčky 24", rozlišení min. WUXGA (1920x1200), poměr stran 16:10.
Rozhraní DVI nebo displayport, USB hub.
Jas min. 300 cd/m2.
Typ panelu IPS. 
Displayport kabel musí byt součástí dodávky.
Záruka min. 3 roky.</t>
  </si>
  <si>
    <t>DELL 24" P2423 (210-BDFS), záruka 36 měsíců</t>
  </si>
  <si>
    <t>https://dl.dell.com/content/manual50949443-dell-p2423-monitor-u%C5%BEivatelsk%C3%A1-p%C5%99%C3%ADru%C4%8Dka.pdf?language=cs-cz</t>
  </si>
  <si>
    <t>KINGSTON 128GB DataTraveler Kyson (DTKN/128GB),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</si>
</sst>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9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49" fontId="24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12" fillId="6" borderId="13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23" fillId="4" borderId="15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12" fillId="6" borderId="15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left" vertical="center" wrapText="1" indent="1"/>
    </xf>
    <xf numFmtId="0" fontId="2" fillId="6" borderId="15" xfId="0" applyFont="1" applyFill="1" applyBorder="1" applyAlignment="1">
      <alignment horizontal="left" vertical="center" wrapText="1" indent="1"/>
    </xf>
    <xf numFmtId="0" fontId="13" fillId="4" borderId="13" xfId="0" applyFont="1" applyFill="1" applyBorder="1" applyAlignment="1" applyProtection="1">
      <alignment horizontal="left" vertical="center" wrapText="1" indent="1"/>
      <protection locked="0"/>
    </xf>
    <xf numFmtId="0" fontId="13" fillId="4" borderId="15" xfId="0" applyFont="1" applyFill="1" applyBorder="1" applyAlignment="1" applyProtection="1">
      <alignment horizontal="left" vertical="center" wrapText="1" indent="1"/>
      <protection locked="0"/>
    </xf>
    <xf numFmtId="0" fontId="23" fillId="4" borderId="13" xfId="0" applyFont="1" applyFill="1" applyBorder="1" applyAlignment="1" applyProtection="1">
      <alignment horizontal="center" vertical="center" wrapText="1"/>
      <protection locked="0"/>
    </xf>
    <xf numFmtId="164" fontId="13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9" fillId="0" borderId="0" xfId="0" applyFont="1" applyAlignment="1">
      <alignment horizontal="left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topLeftCell="J4" zoomScaleNormal="100" workbookViewId="0">
      <selection activeCell="O7" sqref="O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5.5703125" style="1" customWidth="1"/>
    <col min="4" max="4" width="12.28515625" style="2" customWidth="1"/>
    <col min="5" max="5" width="10.5703125" style="3" customWidth="1"/>
    <col min="6" max="6" width="111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4.28515625" style="1" bestFit="1" customWidth="1"/>
    <col min="11" max="11" width="27.42578125" hidden="1" customWidth="1"/>
    <col min="12" max="12" width="37" customWidth="1"/>
    <col min="13" max="13" width="22.42578125" customWidth="1"/>
    <col min="14" max="14" width="39.5703125" style="4" customWidth="1"/>
    <col min="15" max="15" width="25.7109375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3.42578125" style="5" customWidth="1"/>
  </cols>
  <sheetData>
    <row r="1" spans="1:22" ht="40.9" customHeight="1" x14ac:dyDescent="0.25">
      <c r="B1" s="83" t="s">
        <v>36</v>
      </c>
      <c r="C1" s="84"/>
      <c r="D1" s="84"/>
      <c r="E1"/>
      <c r="G1" s="41"/>
      <c r="V1"/>
    </row>
    <row r="2" spans="1:22" ht="29.25" customHeight="1" x14ac:dyDescent="0.25">
      <c r="C2"/>
      <c r="D2" s="9"/>
      <c r="E2" s="10"/>
      <c r="G2" s="87"/>
      <c r="H2" s="88"/>
      <c r="I2" s="88"/>
      <c r="J2" s="88"/>
      <c r="K2" s="88"/>
      <c r="L2" s="88"/>
      <c r="M2" s="88"/>
      <c r="N2" s="88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73"/>
      <c r="E3" s="73"/>
      <c r="F3" s="73"/>
      <c r="G3" s="88"/>
      <c r="H3" s="88"/>
      <c r="I3" s="88"/>
      <c r="J3" s="88"/>
      <c r="K3" s="88"/>
      <c r="L3" s="88"/>
      <c r="M3" s="88"/>
      <c r="N3" s="88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3"/>
      <c r="E4" s="73"/>
      <c r="F4" s="73"/>
      <c r="G4" s="73"/>
      <c r="H4" s="73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85" t="s">
        <v>2</v>
      </c>
      <c r="H5" s="86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13</v>
      </c>
      <c r="D6" s="32" t="s">
        <v>4</v>
      </c>
      <c r="E6" s="32" t="s">
        <v>14</v>
      </c>
      <c r="F6" s="32" t="s">
        <v>15</v>
      </c>
      <c r="G6" s="37" t="s">
        <v>24</v>
      </c>
      <c r="H6" s="38" t="s">
        <v>25</v>
      </c>
      <c r="I6" s="33" t="s">
        <v>16</v>
      </c>
      <c r="J6" s="32" t="s">
        <v>17</v>
      </c>
      <c r="K6" s="32" t="s">
        <v>33</v>
      </c>
      <c r="L6" s="34" t="s">
        <v>18</v>
      </c>
      <c r="M6" s="35" t="s">
        <v>19</v>
      </c>
      <c r="N6" s="34" t="s">
        <v>20</v>
      </c>
      <c r="O6" s="32" t="s">
        <v>29</v>
      </c>
      <c r="P6" s="34" t="s">
        <v>21</v>
      </c>
      <c r="Q6" s="32" t="s">
        <v>5</v>
      </c>
      <c r="R6" s="36" t="s">
        <v>6</v>
      </c>
      <c r="S6" s="72" t="s">
        <v>7</v>
      </c>
      <c r="T6" s="72" t="s">
        <v>8</v>
      </c>
      <c r="U6" s="34" t="s">
        <v>22</v>
      </c>
      <c r="V6" s="34" t="s">
        <v>23</v>
      </c>
    </row>
    <row r="7" spans="1:22" ht="136.5" customHeight="1" thickTop="1" thickBot="1" x14ac:dyDescent="0.3">
      <c r="A7" s="20"/>
      <c r="B7" s="42">
        <v>1</v>
      </c>
      <c r="C7" s="43" t="s">
        <v>39</v>
      </c>
      <c r="D7" s="44">
        <v>3</v>
      </c>
      <c r="E7" s="45" t="s">
        <v>30</v>
      </c>
      <c r="F7" s="76" t="s">
        <v>43</v>
      </c>
      <c r="G7" s="78" t="s">
        <v>44</v>
      </c>
      <c r="H7" s="80" t="s">
        <v>45</v>
      </c>
      <c r="I7" s="74" t="s">
        <v>31</v>
      </c>
      <c r="J7" s="47" t="s">
        <v>32</v>
      </c>
      <c r="K7" s="46"/>
      <c r="L7" s="48" t="s">
        <v>40</v>
      </c>
      <c r="M7" s="75" t="s">
        <v>37</v>
      </c>
      <c r="N7" s="75" t="s">
        <v>38</v>
      </c>
      <c r="O7" s="49">
        <v>14</v>
      </c>
      <c r="P7" s="50">
        <f>D7*Q7</f>
        <v>19500</v>
      </c>
      <c r="Q7" s="51">
        <v>6500</v>
      </c>
      <c r="R7" s="81">
        <v>4148</v>
      </c>
      <c r="S7" s="52">
        <f>D7*R7</f>
        <v>12444</v>
      </c>
      <c r="T7" s="53" t="str">
        <f>IF(ISNUMBER(R7), IF(R7&gt;Q7,"NEVYHOVUJE","VYHOVUJE")," ")</f>
        <v>VYHOVUJE</v>
      </c>
      <c r="U7" s="54"/>
      <c r="V7" s="55" t="s">
        <v>11</v>
      </c>
    </row>
    <row r="8" spans="1:22" ht="121.5" customHeight="1" thickBot="1" x14ac:dyDescent="0.3">
      <c r="A8" s="20"/>
      <c r="B8" s="56">
        <v>2</v>
      </c>
      <c r="C8" s="57" t="s">
        <v>41</v>
      </c>
      <c r="D8" s="58">
        <v>10</v>
      </c>
      <c r="E8" s="59" t="s">
        <v>30</v>
      </c>
      <c r="F8" s="77" t="s">
        <v>42</v>
      </c>
      <c r="G8" s="79" t="s">
        <v>46</v>
      </c>
      <c r="H8" s="60" t="s">
        <v>32</v>
      </c>
      <c r="I8" s="61" t="s">
        <v>31</v>
      </c>
      <c r="J8" s="61" t="s">
        <v>32</v>
      </c>
      <c r="K8" s="62"/>
      <c r="L8" s="63"/>
      <c r="M8" s="71" t="s">
        <v>34</v>
      </c>
      <c r="N8" s="71" t="s">
        <v>35</v>
      </c>
      <c r="O8" s="64">
        <v>14</v>
      </c>
      <c r="P8" s="65">
        <f>D8*Q8</f>
        <v>3500</v>
      </c>
      <c r="Q8" s="66">
        <v>350</v>
      </c>
      <c r="R8" s="82">
        <v>317</v>
      </c>
      <c r="S8" s="67">
        <f>D8*R8</f>
        <v>3170</v>
      </c>
      <c r="T8" s="68" t="str">
        <f>IF(ISNUMBER(R8), IF(R8&gt;Q8,"NEVYHOVUJE","VYHOVUJE")," ")</f>
        <v>VYHOVUJE</v>
      </c>
      <c r="U8" s="69"/>
      <c r="V8" s="70" t="s">
        <v>12</v>
      </c>
    </row>
    <row r="9" spans="1:22" ht="17.45" customHeight="1" thickTop="1" thickBot="1" x14ac:dyDescent="0.3">
      <c r="C9"/>
      <c r="D9"/>
      <c r="E9"/>
      <c r="F9"/>
      <c r="G9"/>
      <c r="H9"/>
      <c r="I9"/>
      <c r="J9"/>
      <c r="N9"/>
      <c r="O9"/>
      <c r="P9"/>
    </row>
    <row r="10" spans="1:22" ht="51.75" customHeight="1" thickTop="1" thickBot="1" x14ac:dyDescent="0.3">
      <c r="B10" s="96" t="s">
        <v>28</v>
      </c>
      <c r="C10" s="96"/>
      <c r="D10" s="96"/>
      <c r="E10" s="96"/>
      <c r="F10" s="96"/>
      <c r="G10" s="96"/>
      <c r="H10" s="40"/>
      <c r="I10" s="40"/>
      <c r="J10" s="21"/>
      <c r="K10" s="21"/>
      <c r="L10" s="6"/>
      <c r="M10" s="6"/>
      <c r="N10" s="6"/>
      <c r="O10" s="22"/>
      <c r="P10" s="22"/>
      <c r="Q10" s="23" t="s">
        <v>9</v>
      </c>
      <c r="R10" s="93" t="s">
        <v>10</v>
      </c>
      <c r="S10" s="94"/>
      <c r="T10" s="95"/>
      <c r="U10" s="24"/>
      <c r="V10" s="25"/>
    </row>
    <row r="11" spans="1:22" ht="50.45" customHeight="1" thickTop="1" thickBot="1" x14ac:dyDescent="0.3">
      <c r="B11" s="97" t="s">
        <v>26</v>
      </c>
      <c r="C11" s="97"/>
      <c r="D11" s="97"/>
      <c r="E11" s="97"/>
      <c r="F11" s="97"/>
      <c r="G11" s="97"/>
      <c r="H11" s="97"/>
      <c r="I11" s="26"/>
      <c r="L11" s="9"/>
      <c r="M11" s="9"/>
      <c r="N11" s="9"/>
      <c r="O11" s="27"/>
      <c r="P11" s="27"/>
      <c r="Q11" s="28">
        <f>SUM(P7:P8)</f>
        <v>23000</v>
      </c>
      <c r="R11" s="90">
        <f>SUM(S7:S8)</f>
        <v>15614</v>
      </c>
      <c r="S11" s="91"/>
      <c r="T11" s="92"/>
    </row>
    <row r="12" spans="1:22" ht="15.75" thickTop="1" x14ac:dyDescent="0.25">
      <c r="B12" s="89" t="s">
        <v>27</v>
      </c>
      <c r="C12" s="89"/>
      <c r="D12" s="89"/>
      <c r="E12" s="89"/>
      <c r="F12" s="89"/>
      <c r="G12" s="89"/>
      <c r="H12" s="73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73"/>
      <c r="H13" s="73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73"/>
      <c r="H14" s="73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x14ac:dyDescent="0.25">
      <c r="B15" s="39"/>
      <c r="C15" s="39"/>
      <c r="D15" s="39"/>
      <c r="E15" s="39"/>
      <c r="F15" s="39"/>
      <c r="G15" s="73"/>
      <c r="H15" s="73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C16" s="21"/>
      <c r="D16" s="29"/>
      <c r="E16" s="21"/>
      <c r="F16" s="21"/>
      <c r="G16" s="73"/>
      <c r="H16" s="73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H17" s="30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73"/>
      <c r="H18" s="73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73"/>
      <c r="H19" s="73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73"/>
      <c r="H20" s="73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73"/>
      <c r="H21" s="73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73"/>
      <c r="H22" s="73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73"/>
      <c r="H23" s="73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73"/>
      <c r="H24" s="73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73"/>
      <c r="H25" s="73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73"/>
      <c r="H26" s="73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73"/>
      <c r="H27" s="73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73"/>
      <c r="H28" s="73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73"/>
      <c r="H29" s="73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73"/>
      <c r="H30" s="73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73"/>
      <c r="H31" s="73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73"/>
      <c r="H32" s="73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73"/>
      <c r="H33" s="73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73"/>
      <c r="H34" s="73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73"/>
      <c r="H35" s="73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73"/>
      <c r="H36" s="73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73"/>
      <c r="H37" s="73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73"/>
      <c r="H38" s="73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73"/>
      <c r="H39" s="73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73"/>
      <c r="H40" s="73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73"/>
      <c r="H41" s="73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73"/>
      <c r="H42" s="73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73"/>
      <c r="H43" s="73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73"/>
      <c r="H44" s="73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73"/>
      <c r="H45" s="73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73"/>
      <c r="H46" s="73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73"/>
      <c r="H47" s="73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73"/>
      <c r="H48" s="73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73"/>
      <c r="H49" s="73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73"/>
      <c r="H50" s="73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73"/>
      <c r="H51" s="73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73"/>
      <c r="H52" s="73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73"/>
      <c r="H53" s="73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73"/>
      <c r="H54" s="73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73"/>
      <c r="H55" s="73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73"/>
      <c r="H56" s="73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73"/>
      <c r="H57" s="73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73"/>
      <c r="H58" s="73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73"/>
      <c r="H59" s="73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73"/>
      <c r="H60" s="73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73"/>
      <c r="H61" s="73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73"/>
      <c r="H62" s="73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73"/>
      <c r="H63" s="73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73"/>
      <c r="H64" s="73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73"/>
      <c r="H65" s="73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73"/>
      <c r="H66" s="73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73"/>
      <c r="H67" s="73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73"/>
      <c r="H68" s="73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73"/>
      <c r="H69" s="73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73"/>
      <c r="H70" s="73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73"/>
      <c r="H71" s="73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73"/>
      <c r="H72" s="73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73"/>
      <c r="H73" s="73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73"/>
      <c r="H74" s="73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73"/>
      <c r="H75" s="73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73"/>
      <c r="H76" s="73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73"/>
      <c r="H77" s="73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73"/>
      <c r="H78" s="73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73"/>
      <c r="H79" s="73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73"/>
      <c r="H80" s="73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73"/>
      <c r="H81" s="73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73"/>
      <c r="H82" s="73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73"/>
      <c r="H83" s="73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73"/>
      <c r="H84" s="73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73"/>
      <c r="H85" s="73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73"/>
      <c r="H86" s="73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73"/>
      <c r="H87" s="73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73"/>
      <c r="H88" s="73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73"/>
      <c r="H89" s="73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73"/>
      <c r="H90" s="73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73"/>
      <c r="H91" s="73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73"/>
      <c r="H92" s="73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73"/>
      <c r="H93" s="73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73"/>
      <c r="H94" s="73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73"/>
      <c r="H95" s="73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73"/>
      <c r="H96" s="73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6" ht="19.899999999999999" customHeight="1" x14ac:dyDescent="0.25">
      <c r="C97" s="21"/>
      <c r="D97" s="29"/>
      <c r="E97" s="21"/>
      <c r="F97" s="21"/>
      <c r="G97" s="73"/>
      <c r="H97" s="73"/>
      <c r="I97" s="11"/>
      <c r="J97" s="11"/>
      <c r="K97" s="11"/>
      <c r="L97" s="11"/>
      <c r="M97" s="11"/>
      <c r="N97" s="5"/>
      <c r="O97" s="5"/>
      <c r="P97" s="5"/>
    </row>
    <row r="98" spans="3:16" ht="19.899999999999999" customHeight="1" x14ac:dyDescent="0.25">
      <c r="C98"/>
      <c r="E98"/>
      <c r="F98"/>
      <c r="J98"/>
    </row>
    <row r="99" spans="3:16" ht="19.899999999999999" customHeight="1" x14ac:dyDescent="0.25">
      <c r="C99"/>
      <c r="E99"/>
      <c r="F99"/>
      <c r="J99"/>
    </row>
    <row r="100" spans="3:16" ht="19.899999999999999" customHeight="1" x14ac:dyDescent="0.25">
      <c r="C100"/>
      <c r="E100"/>
      <c r="F100"/>
      <c r="J100"/>
    </row>
    <row r="101" spans="3:16" ht="19.899999999999999" customHeight="1" x14ac:dyDescent="0.25">
      <c r="C101"/>
      <c r="E101"/>
      <c r="F101"/>
      <c r="J101"/>
    </row>
    <row r="102" spans="3:16" ht="19.899999999999999" customHeight="1" x14ac:dyDescent="0.25">
      <c r="C102"/>
      <c r="E102"/>
      <c r="F102"/>
      <c r="J102"/>
    </row>
    <row r="103" spans="3:16" ht="19.899999999999999" customHeight="1" x14ac:dyDescent="0.25">
      <c r="C103"/>
      <c r="E103"/>
      <c r="F103"/>
      <c r="J103"/>
    </row>
    <row r="104" spans="3:16" ht="19.899999999999999" customHeight="1" x14ac:dyDescent="0.25">
      <c r="C104"/>
      <c r="E104"/>
      <c r="F104"/>
      <c r="J104"/>
    </row>
    <row r="105" spans="3:16" ht="19.899999999999999" customHeight="1" x14ac:dyDescent="0.25">
      <c r="C105"/>
      <c r="E105"/>
      <c r="F105"/>
      <c r="J105"/>
    </row>
    <row r="106" spans="3:16" x14ac:dyDescent="0.25">
      <c r="C106"/>
      <c r="E106"/>
      <c r="F106"/>
      <c r="J106"/>
    </row>
    <row r="107" spans="3:16" x14ac:dyDescent="0.25">
      <c r="C107"/>
      <c r="E107"/>
      <c r="F107"/>
      <c r="J107"/>
    </row>
    <row r="108" spans="3:16" x14ac:dyDescent="0.25">
      <c r="C108"/>
      <c r="E108"/>
      <c r="F108"/>
      <c r="J108"/>
    </row>
    <row r="109" spans="3:16" x14ac:dyDescent="0.25">
      <c r="C109"/>
      <c r="E109"/>
      <c r="F109"/>
      <c r="J109"/>
    </row>
    <row r="110" spans="3:16" x14ac:dyDescent="0.25">
      <c r="C110"/>
      <c r="E110"/>
      <c r="F110"/>
      <c r="J110"/>
    </row>
    <row r="111" spans="3:16" x14ac:dyDescent="0.25">
      <c r="C111"/>
      <c r="E111"/>
      <c r="F111"/>
      <c r="J111"/>
    </row>
    <row r="112" spans="3:16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</sheetData>
  <sheetProtection algorithmName="SHA-512" hashValue="cxviv11+aXVtOk4TRC6F9vFqtW6OhFRp3o6QdS9ZMhltb2BoNteUDwJwZDB9M67bf8Nbq06VdDtvlizIbgk7hQ==" saltValue="e0MMP1R3jYu9U9KA/XEpZQ==" spinCount="100000" sheet="1" objects="1" scenarios="1"/>
  <mergeCells count="8">
    <mergeCell ref="B1:D1"/>
    <mergeCell ref="G5:H5"/>
    <mergeCell ref="G2:N3"/>
    <mergeCell ref="B12:G12"/>
    <mergeCell ref="R11:T11"/>
    <mergeCell ref="R10:T10"/>
    <mergeCell ref="B10:G10"/>
    <mergeCell ref="B11:H11"/>
  </mergeCells>
  <conditionalFormatting sqref="D7:D8 B7:B8">
    <cfRule type="containsBlanks" dxfId="7" priority="96">
      <formula>LEN(TRIM(B7))=0</formula>
    </cfRule>
  </conditionalFormatting>
  <conditionalFormatting sqref="B7:B8">
    <cfRule type="cellIs" dxfId="6" priority="93" operator="greaterThanOrEqual">
      <formula>1</formula>
    </cfRule>
  </conditionalFormatting>
  <conditionalFormatting sqref="T7:T8">
    <cfRule type="cellIs" dxfId="5" priority="80" operator="equal">
      <formula>"VYHOVUJE"</formula>
    </cfRule>
  </conditionalFormatting>
  <conditionalFormatting sqref="T7:T8">
    <cfRule type="cellIs" dxfId="4" priority="79" operator="equal">
      <formula>"NEVYHOVUJE"</formula>
    </cfRule>
  </conditionalFormatting>
  <conditionalFormatting sqref="G7:H8 R7:R8">
    <cfRule type="containsBlanks" dxfId="3" priority="73">
      <formula>LEN(TRIM(G7))=0</formula>
    </cfRule>
  </conditionalFormatting>
  <conditionalFormatting sqref="G7:H8 R7:R8">
    <cfRule type="notContainsBlanks" dxfId="2" priority="71">
      <formula>LEN(TRIM(G7))&gt;0</formula>
    </cfRule>
  </conditionalFormatting>
  <conditionalFormatting sqref="G7:H8 R7:R8">
    <cfRule type="notContainsBlanks" dxfId="1" priority="70">
      <formula>LEN(TRIM(G7))&gt;0</formula>
    </cfRule>
  </conditionalFormatting>
  <conditionalFormatting sqref="G7:H8">
    <cfRule type="notContainsBlanks" dxfId="0" priority="69">
      <formula>LEN(TRIM(G7))&gt;0</formula>
    </cfRule>
  </conditionalFormatting>
  <dataValidations count="3">
    <dataValidation type="list" allowBlank="1" showInputMessage="1" showErrorMessage="1" sqref="J7:J8" xr:uid="{006F2A15-2179-46AE-BE20-DCC6C5F84EE9}">
      <formula1>"ANO,NE"</formula1>
    </dataValidation>
    <dataValidation type="list" showInputMessage="1" showErrorMessage="1" sqref="E7:E8" xr:uid="{8C26EAE3-16EE-4825-9C10-C919BCF6B1BA}">
      <formula1>"ks,bal,sada,m,"</formula1>
    </dataValidation>
    <dataValidation type="list" allowBlank="1" showInputMessage="1" showErrorMessage="1" sqref="V7:V8" xr:uid="{00000000-0002-0000-0000-000002000000}">
      <formula1>#REF!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Tomáš Tichý</cp:lastModifiedBy>
  <cp:revision>3</cp:revision>
  <cp:lastPrinted>2023-03-08T09:09:44Z</cp:lastPrinted>
  <dcterms:created xsi:type="dcterms:W3CDTF">2014-03-05T12:43:32Z</dcterms:created>
  <dcterms:modified xsi:type="dcterms:W3CDTF">2023-03-21T08:03:49Z</dcterms:modified>
</cp:coreProperties>
</file>